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90" yWindow="705" windowWidth="14490" windowHeight="13605"/>
  </bookViews>
  <sheets>
    <sheet name="Calcolo prestazioni" sheetId="1" r:id="rId1"/>
    <sheet name="Esempio lettura diagramma" sheetId="2" r:id="rId2"/>
  </sheets>
  <definedNames>
    <definedName name="_xlnm.Print_Area" localSheetId="0">'Calcolo prestazioni'!$A$1:$C$45</definedName>
    <definedName name="_xlnm.Print_Area" localSheetId="1">'Esempio lettura diagramma'!$A$1:$C$7</definedName>
  </definedNames>
  <calcPr calcId="145621"/>
</workbook>
</file>

<file path=xl/calcChain.xml><?xml version="1.0" encoding="utf-8"?>
<calcChain xmlns="http://schemas.openxmlformats.org/spreadsheetml/2006/main">
  <c r="B31" i="1" l="1"/>
  <c r="B43" i="1"/>
  <c r="B34" i="1"/>
  <c r="B37" i="1" l="1"/>
  <c r="B40" i="1" s="1"/>
</calcChain>
</file>

<file path=xl/sharedStrings.xml><?xml version="1.0" encoding="utf-8"?>
<sst xmlns="http://schemas.openxmlformats.org/spreadsheetml/2006/main" count="45" uniqueCount="38">
  <si>
    <t>[ °C ]</t>
  </si>
  <si>
    <t>Temperatura massima accumulo</t>
  </si>
  <si>
    <t>Temperatura fredda in ingresso</t>
  </si>
  <si>
    <t>La temperatura dell'acqua fredda dall'acquedotto.</t>
  </si>
  <si>
    <t>La massima temperatura dell'acqua alla quale il generatore riesce a caricare uniformemente l'accumulo.</t>
  </si>
  <si>
    <t>Temperatura richiesta</t>
  </si>
  <si>
    <t>La temperatura dell'acqua calda all'erogazione.</t>
  </si>
  <si>
    <t>Portata richiesta</t>
  </si>
  <si>
    <t>La portata continua all'erogazione.</t>
  </si>
  <si>
    <t>[ l/min ]</t>
  </si>
  <si>
    <t>Capacità accumulo</t>
  </si>
  <si>
    <t>Il volume dell'acqua contenuta nell'accumulo (o parte di esso).</t>
  </si>
  <si>
    <t>Potenza del generatore</t>
  </si>
  <si>
    <t>La potenza termica nominale alla temperatura operativa.</t>
  </si>
  <si>
    <t>[ l ]</t>
  </si>
  <si>
    <t>[ kW ]</t>
  </si>
  <si>
    <t>Potenza erogata</t>
  </si>
  <si>
    <t>La potenza complessiva erogata dal ModvFresh.</t>
  </si>
  <si>
    <t>Energia utilizzabile</t>
  </si>
  <si>
    <t>L'energia garantita dal salto di temperatura nell'accumulo.</t>
  </si>
  <si>
    <t>Tempo di erogazione</t>
  </si>
  <si>
    <t>[ min ]</t>
  </si>
  <si>
    <t>Spillamento complessivo</t>
  </si>
  <si>
    <t>Il volume complessivo dell'acqua calda erogata.</t>
  </si>
  <si>
    <t>Tempo di ripristino</t>
  </si>
  <si>
    <t>Il tempo necessario per passare dalla minima alla massima temperatura nell'accumulo.</t>
  </si>
  <si>
    <t>ModvFresh</t>
  </si>
  <si>
    <t>Dati in input (compilare le caselle azzurre)</t>
  </si>
  <si>
    <t>Dati delle prestazioni calcolate</t>
  </si>
  <si>
    <t>[ MJ ]</t>
  </si>
  <si>
    <t>Il tempo di erogazione alla portata e alla temperatura richieste.</t>
  </si>
  <si>
    <t>Temperatura minima accumulo necessaria</t>
  </si>
  <si>
    <t>Calcolo delle prestazioni dei gruppi di produzione ACS: ModvFresh</t>
  </si>
  <si>
    <r>
      <t xml:space="preserve">Diagramma di esempio, valido solo per il modello
 </t>
    </r>
    <r>
      <rPr>
        <b/>
        <sz val="14"/>
        <color rgb="FF7030A0"/>
        <rFont val="Times New Roman"/>
        <family val="1"/>
      </rPr>
      <t xml:space="preserve">ModvFresh 2 - 70 kW
</t>
    </r>
    <r>
      <rPr>
        <sz val="12"/>
        <color rgb="FF7030A0"/>
        <rFont val="Times New Roman"/>
        <family val="1"/>
      </rPr>
      <t>con temperatura dell'acqua fredda in ingresso pari a 10°C</t>
    </r>
  </si>
  <si>
    <t>Temperatura minima accumulo necessaria: come ricavarla dai diagrammi</t>
  </si>
  <si>
    <r>
      <t xml:space="preserve">La minima temperatura utile dell'acqua nell'accumulo, riscontrata dal diagramma delle prestazioni del gruppo specifico (*).
</t>
    </r>
    <r>
      <rPr>
        <b/>
        <i/>
        <sz val="10"/>
        <color theme="1"/>
        <rFont val="Calibri"/>
        <family val="2"/>
        <scheme val="minor"/>
      </rPr>
      <t>Seguire le indicazioni nell'apposito foglio "Esempio lettura diagramma"</t>
    </r>
    <r>
      <rPr>
        <sz val="10"/>
        <color theme="1"/>
        <rFont val="Calibri"/>
        <family val="2"/>
        <scheme val="minor"/>
      </rPr>
      <t>.</t>
    </r>
  </si>
  <si>
    <r>
      <t xml:space="preserve">In questo esempio è richiesta una portata di ACS pari a 10 l/min ad una temperatura di 45°C. Incrociando la curva della temperatura ACS desiderata, ne risulta che la mandata dal puffer dovrà essere di almeno 48,7°C. </t>
    </r>
    <r>
      <rPr>
        <i/>
        <sz val="11"/>
        <color theme="1"/>
        <rFont val="Calibri"/>
        <family val="2"/>
        <scheme val="minor"/>
      </rPr>
      <t>Questo è il valore da riportare nella casella "Temperatura minima accumulo necessaria" del foglio di calcolo prestazioni</t>
    </r>
    <r>
      <rPr>
        <sz val="11"/>
        <color theme="1"/>
        <rFont val="Calibri"/>
        <family val="2"/>
        <scheme val="minor"/>
      </rPr>
      <t>.</t>
    </r>
  </si>
  <si>
    <r>
      <t xml:space="preserve">La serie completa dei diagrammi specifici per ciascun modello di ModvFresh è consultabile sul sito web </t>
    </r>
    <r>
      <rPr>
        <b/>
        <u/>
        <sz val="11"/>
        <color rgb="FF7030A0"/>
        <rFont val="Calibri"/>
        <family val="2"/>
        <scheme val="minor"/>
      </rPr>
      <t>www.brv.it</t>
    </r>
    <r>
      <rPr>
        <b/>
        <sz val="11"/>
        <color rgb="FF7030A0"/>
        <rFont val="Calibri"/>
        <family val="2"/>
        <scheme val="minor"/>
      </rPr>
      <t xml:space="preserve"> entrando nelle schede prodotto dei singoli gruppi
(</t>
    </r>
    <r>
      <rPr>
        <b/>
        <i/>
        <sz val="11"/>
        <color rgb="FF7030A0"/>
        <rFont val="Calibri"/>
        <family val="2"/>
        <scheme val="minor"/>
      </rPr>
      <t>menù ModvlvS -&gt; Acqua calda sanitaria istantanea</t>
    </r>
    <r>
      <rPr>
        <b/>
        <sz val="11"/>
        <color rgb="FF7030A0"/>
        <rFont val="Calibri"/>
        <family val="2"/>
        <scheme val="minor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</si>
</sst>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26"/>
      <color theme="9"/>
      <name val="Times New Roman"/>
      <family val="1"/>
    </font>
    <font>
      <i/>
      <sz val="14"/>
      <color theme="9"/>
      <name val="Times New Roman"/>
      <family val="1"/>
    </font>
    <font>
      <b/>
      <sz val="13"/>
      <color theme="3" tint="-0.249977111117893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b/>
      <i/>
      <sz val="14"/>
      <color theme="9" tint="-0.249977111117893"/>
      <name val="Calibri"/>
      <family val="2"/>
      <scheme val="minor"/>
    </font>
    <font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u/>
      <sz val="11"/>
      <color rgb="FF7030A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CE4D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/>
    <xf numFmtId="0" fontId="2" fillId="0" borderId="4" xfId="0" applyFont="1" applyBorder="1" applyProtection="1"/>
    <xf numFmtId="0" fontId="1" fillId="0" borderId="4" xfId="0" applyFont="1" applyBorder="1" applyAlignment="1" applyProtection="1">
      <alignment vertical="top" wrapText="1"/>
    </xf>
    <xf numFmtId="0" fontId="0" fillId="0" borderId="0" xfId="0" applyBorder="1" applyProtection="1"/>
    <xf numFmtId="0" fontId="5" fillId="0" borderId="0" xfId="0" applyFont="1" applyFill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164" fontId="3" fillId="3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CE4D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428625</xdr:rowOff>
    </xdr:from>
    <xdr:to>
      <xdr:col>3</xdr:col>
      <xdr:colOff>0</xdr:colOff>
      <xdr:row>0</xdr:row>
      <xdr:rowOff>1143000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" y="428625"/>
          <a:ext cx="5565088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bonetti rubinetterie valduggia s.r.l.</a:t>
          </a:r>
          <a:endParaRPr lang="it-I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Loc. Molino Rastelli, 2    </a:t>
          </a:r>
          <a:r>
            <a:rPr lang="it-IT" sz="600" b="0" i="0" u="none" strike="noStrike" baseline="0">
              <a:solidFill>
                <a:srgbClr val="FF0000"/>
              </a:solidFill>
              <a:latin typeface="ZapfDingbats BT"/>
            </a:rPr>
            <a:t>l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IT-13018 Valduggia (VC)    </a:t>
          </a:r>
          <a:r>
            <a:rPr lang="it-IT" sz="500" b="0" i="0" u="none" strike="noStrike" baseline="0">
              <a:solidFill>
                <a:srgbClr val="FF0000"/>
              </a:solidFill>
              <a:latin typeface="ZapfDingbats BT"/>
            </a:rPr>
            <a:t>l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Tel. +39 0163 48062    </a:t>
          </a:r>
          <a:r>
            <a:rPr lang="it-IT" sz="500" b="0" i="0" u="none" strike="noStrike" baseline="0">
              <a:solidFill>
                <a:srgbClr val="FF0000"/>
              </a:solidFill>
              <a:latin typeface="ZapfDingbats BT"/>
            </a:rPr>
            <a:t>l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Fax +39 0163 48188</a:t>
          </a:r>
        </a:p>
        <a:p>
          <a:pPr algn="ctr" rtl="0">
            <a:defRPr sz="1000"/>
          </a:pPr>
          <a:r>
            <a:rPr lang="it-IT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http://www.brv.it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it-IT" sz="500" b="0" i="0" u="none" strike="noStrike" baseline="0">
              <a:solidFill>
                <a:srgbClr val="FF0000"/>
              </a:solidFill>
              <a:latin typeface="ZapfDingbats BT"/>
            </a:rPr>
            <a:t>l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e-mail: </a:t>
          </a:r>
          <a:r>
            <a:rPr lang="it-IT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info@brv.it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it-IT" sz="500" b="0" i="0" u="none" strike="noStrike" baseline="0">
              <a:solidFill>
                <a:srgbClr val="FF0000"/>
              </a:solidFill>
              <a:latin typeface="ZapfDingbats BT"/>
            </a:rPr>
            <a:t>l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ISO 9001:2008 Cert. No. 0853/5</a:t>
          </a:r>
        </a:p>
      </xdr:txBody>
    </xdr:sp>
    <xdr:clientData/>
  </xdr:twoCellAnchor>
  <xdr:twoCellAnchor editAs="oneCell">
    <xdr:from>
      <xdr:col>0</xdr:col>
      <xdr:colOff>114300</xdr:colOff>
      <xdr:row>0</xdr:row>
      <xdr:rowOff>27998</xdr:rowOff>
    </xdr:from>
    <xdr:to>
      <xdr:col>0</xdr:col>
      <xdr:colOff>2081213</xdr:colOff>
      <xdr:row>0</xdr:row>
      <xdr:rowOff>415420</xdr:rowOff>
    </xdr:to>
    <xdr:pic>
      <xdr:nvPicPr>
        <xdr:cNvPr id="3" name="Picture 5" descr="C:\LAVORI\Calcolo costi orari di produzione e listini\Listino ModvlvS 2009\Immagini per listino\Logo BRV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7998"/>
          <a:ext cx="1966913" cy="387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3943772</xdr:colOff>
      <xdr:row>0</xdr:row>
      <xdr:rowOff>153265</xdr:rowOff>
    </xdr:from>
    <xdr:to>
      <xdr:col>2</xdr:col>
      <xdr:colOff>608735</xdr:colOff>
      <xdr:row>0</xdr:row>
      <xdr:rowOff>551581</xdr:rowOff>
    </xdr:to>
    <xdr:pic>
      <xdr:nvPicPr>
        <xdr:cNvPr id="4" name="Picture 2" descr="C:\LAVORI\Calcolo costi orari di produzione e listini\Listino ModvlvS 2009\Immagini per listino\Logo modulus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772" y="153265"/>
          <a:ext cx="1741788" cy="398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428625</xdr:rowOff>
    </xdr:from>
    <xdr:to>
      <xdr:col>3</xdr:col>
      <xdr:colOff>0</xdr:colOff>
      <xdr:row>0</xdr:row>
      <xdr:rowOff>1143000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428625"/>
          <a:ext cx="58197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bonetti rubinetterie valduggia s.r.l.</a:t>
          </a:r>
          <a:endParaRPr lang="it-I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Loc. Molino Rastelli, 2    </a:t>
          </a:r>
          <a:r>
            <a:rPr lang="it-IT" sz="600" b="0" i="0" u="none" strike="noStrike" baseline="0">
              <a:solidFill>
                <a:srgbClr val="FF0000"/>
              </a:solidFill>
              <a:latin typeface="ZapfDingbats BT"/>
            </a:rPr>
            <a:t>l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IT-13018 Valduggia (VC)    </a:t>
          </a:r>
          <a:r>
            <a:rPr lang="it-IT" sz="500" b="0" i="0" u="none" strike="noStrike" baseline="0">
              <a:solidFill>
                <a:srgbClr val="FF0000"/>
              </a:solidFill>
              <a:latin typeface="ZapfDingbats BT"/>
            </a:rPr>
            <a:t>l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Tel. +39 0163 48062    </a:t>
          </a:r>
          <a:r>
            <a:rPr lang="it-IT" sz="500" b="0" i="0" u="none" strike="noStrike" baseline="0">
              <a:solidFill>
                <a:srgbClr val="FF0000"/>
              </a:solidFill>
              <a:latin typeface="ZapfDingbats BT"/>
            </a:rPr>
            <a:t>l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Fax +39 0163 48188</a:t>
          </a:r>
        </a:p>
        <a:p>
          <a:pPr algn="ctr" rtl="0">
            <a:defRPr sz="1000"/>
          </a:pPr>
          <a:r>
            <a:rPr lang="it-IT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http://www.brv.it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it-IT" sz="500" b="0" i="0" u="none" strike="noStrike" baseline="0">
              <a:solidFill>
                <a:srgbClr val="FF0000"/>
              </a:solidFill>
              <a:latin typeface="ZapfDingbats BT"/>
            </a:rPr>
            <a:t>l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e-mail: </a:t>
          </a:r>
          <a:r>
            <a:rPr lang="it-IT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info@brv.it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it-IT" sz="500" b="0" i="0" u="none" strike="noStrike" baseline="0">
              <a:solidFill>
                <a:srgbClr val="FF0000"/>
              </a:solidFill>
              <a:latin typeface="ZapfDingbats BT"/>
            </a:rPr>
            <a:t>l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ISO 9001:2008 Cert. No. 0853/5</a:t>
          </a:r>
        </a:p>
      </xdr:txBody>
    </xdr:sp>
    <xdr:clientData/>
  </xdr:twoCellAnchor>
  <xdr:twoCellAnchor editAs="oneCell">
    <xdr:from>
      <xdr:col>0</xdr:col>
      <xdr:colOff>3943350</xdr:colOff>
      <xdr:row>0</xdr:row>
      <xdr:rowOff>152400</xdr:rowOff>
    </xdr:from>
    <xdr:to>
      <xdr:col>2</xdr:col>
      <xdr:colOff>608313</xdr:colOff>
      <xdr:row>0</xdr:row>
      <xdr:rowOff>550716</xdr:rowOff>
    </xdr:to>
    <xdr:pic>
      <xdr:nvPicPr>
        <xdr:cNvPr id="6" name="Picture 2" descr="C:\LAVORI\Calcolo costi orari di produzione e listini\Listino ModvlvS 2009\Immagini per listino\Logo modulus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152400"/>
          <a:ext cx="1741788" cy="398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28575</xdr:rowOff>
    </xdr:from>
    <xdr:to>
      <xdr:col>0</xdr:col>
      <xdr:colOff>2081213</xdr:colOff>
      <xdr:row>0</xdr:row>
      <xdr:rowOff>415997</xdr:rowOff>
    </xdr:to>
    <xdr:pic>
      <xdr:nvPicPr>
        <xdr:cNvPr id="7" name="Picture 5" descr="C:\LAVORI\Calcolo costi orari di produzione e listini\Listino ModvlvS 2009\Immagini per listino\Logo BRV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1966913" cy="387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1</xdr:rowOff>
    </xdr:from>
    <xdr:to>
      <xdr:col>2</xdr:col>
      <xdr:colOff>723902</xdr:colOff>
      <xdr:row>4</xdr:row>
      <xdr:rowOff>2762251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8501"/>
          <a:ext cx="5800727" cy="2762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C45"/>
  <sheetViews>
    <sheetView tabSelected="1" topLeftCell="A3" zoomScaleNormal="100" zoomScaleSheetLayoutView="110" workbookViewId="0">
      <selection activeCell="B7" sqref="B7:B8"/>
    </sheetView>
  </sheetViews>
  <sheetFormatPr defaultRowHeight="15" x14ac:dyDescent="0.25"/>
  <cols>
    <col min="1" max="1" width="64" style="1" customWidth="1"/>
    <col min="2" max="2" width="12.140625" style="1" customWidth="1"/>
    <col min="3" max="3" width="11.140625" style="1" customWidth="1"/>
    <col min="4" max="16384" width="9.140625" style="1"/>
  </cols>
  <sheetData>
    <row r="1" spans="1:3" ht="99.75" customHeight="1" x14ac:dyDescent="0.25">
      <c r="A1" s="26"/>
      <c r="B1" s="26"/>
      <c r="C1" s="26"/>
    </row>
    <row r="2" spans="1:3" ht="38.25" customHeight="1" x14ac:dyDescent="0.45">
      <c r="A2" s="5" t="s">
        <v>26</v>
      </c>
      <c r="B2" s="5"/>
      <c r="C2" s="5"/>
    </row>
    <row r="3" spans="1:3" ht="18.75" x14ac:dyDescent="0.3">
      <c r="A3" s="6" t="s">
        <v>32</v>
      </c>
      <c r="B3" s="6"/>
      <c r="C3" s="6"/>
    </row>
    <row r="4" spans="1:3" ht="12" customHeight="1" x14ac:dyDescent="0.25">
      <c r="A4" s="9"/>
      <c r="B4" s="9"/>
      <c r="C4" s="9"/>
    </row>
    <row r="5" spans="1:3" ht="24" customHeight="1" x14ac:dyDescent="0.25">
      <c r="A5" s="16" t="s">
        <v>27</v>
      </c>
      <c r="B5" s="17"/>
      <c r="C5" s="18"/>
    </row>
    <row r="6" spans="1:3" ht="8.25" customHeight="1" x14ac:dyDescent="0.25">
      <c r="A6" s="10"/>
      <c r="B6" s="11"/>
      <c r="C6" s="12"/>
    </row>
    <row r="7" spans="1:3" ht="15.75" x14ac:dyDescent="0.25">
      <c r="A7" s="2" t="s">
        <v>1</v>
      </c>
      <c r="B7" s="7">
        <v>55</v>
      </c>
      <c r="C7" s="8" t="s">
        <v>0</v>
      </c>
    </row>
    <row r="8" spans="1:3" ht="25.5" x14ac:dyDescent="0.25">
      <c r="A8" s="3" t="s">
        <v>4</v>
      </c>
      <c r="B8" s="7"/>
      <c r="C8" s="8"/>
    </row>
    <row r="9" spans="1:3" ht="8.25" customHeight="1" x14ac:dyDescent="0.25">
      <c r="A9" s="13"/>
      <c r="B9" s="14"/>
      <c r="C9" s="15"/>
    </row>
    <row r="10" spans="1:3" ht="15.75" x14ac:dyDescent="0.25">
      <c r="A10" s="2" t="s">
        <v>2</v>
      </c>
      <c r="B10" s="7">
        <v>10</v>
      </c>
      <c r="C10" s="8" t="s">
        <v>0</v>
      </c>
    </row>
    <row r="11" spans="1:3" x14ac:dyDescent="0.25">
      <c r="A11" s="3" t="s">
        <v>3</v>
      </c>
      <c r="B11" s="7"/>
      <c r="C11" s="8"/>
    </row>
    <row r="12" spans="1:3" ht="8.25" customHeight="1" x14ac:dyDescent="0.25">
      <c r="A12" s="13"/>
      <c r="B12" s="14"/>
      <c r="C12" s="15"/>
    </row>
    <row r="13" spans="1:3" ht="15.75" x14ac:dyDescent="0.25">
      <c r="A13" s="2" t="s">
        <v>5</v>
      </c>
      <c r="B13" s="7">
        <v>45</v>
      </c>
      <c r="C13" s="8" t="s">
        <v>0</v>
      </c>
    </row>
    <row r="14" spans="1:3" x14ac:dyDescent="0.25">
      <c r="A14" s="3" t="s">
        <v>6</v>
      </c>
      <c r="B14" s="7"/>
      <c r="C14" s="8"/>
    </row>
    <row r="15" spans="1:3" ht="8.25" customHeight="1" x14ac:dyDescent="0.25">
      <c r="A15" s="13"/>
      <c r="B15" s="14"/>
      <c r="C15" s="15"/>
    </row>
    <row r="16" spans="1:3" ht="15.75" x14ac:dyDescent="0.25">
      <c r="A16" s="2" t="s">
        <v>7</v>
      </c>
      <c r="B16" s="7">
        <v>10</v>
      </c>
      <c r="C16" s="8" t="s">
        <v>9</v>
      </c>
    </row>
    <row r="17" spans="1:3" x14ac:dyDescent="0.25">
      <c r="A17" s="3" t="s">
        <v>8</v>
      </c>
      <c r="B17" s="7"/>
      <c r="C17" s="8"/>
    </row>
    <row r="18" spans="1:3" ht="8.25" customHeight="1" x14ac:dyDescent="0.25">
      <c r="A18" s="13"/>
      <c r="B18" s="14"/>
      <c r="C18" s="15"/>
    </row>
    <row r="19" spans="1:3" ht="15.75" x14ac:dyDescent="0.25">
      <c r="A19" s="2" t="s">
        <v>10</v>
      </c>
      <c r="B19" s="7">
        <v>500</v>
      </c>
      <c r="C19" s="8" t="s">
        <v>14</v>
      </c>
    </row>
    <row r="20" spans="1:3" x14ac:dyDescent="0.25">
      <c r="A20" s="3" t="s">
        <v>11</v>
      </c>
      <c r="B20" s="7"/>
      <c r="C20" s="8"/>
    </row>
    <row r="21" spans="1:3" ht="8.25" customHeight="1" x14ac:dyDescent="0.25">
      <c r="A21" s="13"/>
      <c r="B21" s="14"/>
      <c r="C21" s="15"/>
    </row>
    <row r="22" spans="1:3" ht="15.75" x14ac:dyDescent="0.25">
      <c r="A22" s="2" t="s">
        <v>12</v>
      </c>
      <c r="B22" s="7">
        <v>8</v>
      </c>
      <c r="C22" s="8" t="s">
        <v>15</v>
      </c>
    </row>
    <row r="23" spans="1:3" x14ac:dyDescent="0.25">
      <c r="A23" s="3" t="s">
        <v>13</v>
      </c>
      <c r="B23" s="7"/>
      <c r="C23" s="8"/>
    </row>
    <row r="24" spans="1:3" ht="8.25" customHeight="1" x14ac:dyDescent="0.25">
      <c r="A24" s="13"/>
      <c r="B24" s="14"/>
      <c r="C24" s="15"/>
    </row>
    <row r="25" spans="1:3" ht="15.75" customHeight="1" x14ac:dyDescent="0.25">
      <c r="A25" s="2" t="s">
        <v>31</v>
      </c>
      <c r="B25" s="7">
        <v>48.7</v>
      </c>
      <c r="C25" s="8" t="s">
        <v>0</v>
      </c>
    </row>
    <row r="26" spans="1:3" ht="41.25" customHeight="1" x14ac:dyDescent="0.25">
      <c r="A26" s="3" t="s">
        <v>35</v>
      </c>
      <c r="B26" s="7"/>
      <c r="C26" s="8"/>
    </row>
    <row r="27" spans="1:3" ht="8.25" customHeight="1" x14ac:dyDescent="0.25">
      <c r="A27" s="22"/>
      <c r="B27" s="9"/>
      <c r="C27" s="23"/>
    </row>
    <row r="28" spans="1:3" ht="18.75" customHeight="1" x14ac:dyDescent="0.25">
      <c r="A28" s="24"/>
      <c r="B28" s="24"/>
      <c r="C28" s="24"/>
    </row>
    <row r="29" spans="1:3" ht="24" customHeight="1" x14ac:dyDescent="0.25">
      <c r="A29" s="19" t="s">
        <v>28</v>
      </c>
      <c r="B29" s="20"/>
      <c r="C29" s="21"/>
    </row>
    <row r="30" spans="1:3" ht="8.25" customHeight="1" x14ac:dyDescent="0.25">
      <c r="A30" s="10"/>
      <c r="B30" s="11"/>
      <c r="C30" s="12"/>
    </row>
    <row r="31" spans="1:3" ht="15.75" customHeight="1" x14ac:dyDescent="0.25">
      <c r="A31" s="2" t="s">
        <v>16</v>
      </c>
      <c r="B31" s="25">
        <f>IF(B16*(B13-B10)*60/862&lt;0,"ATTENZIONE !",B16*(B13-B10)*60/862)</f>
        <v>24.361948955916475</v>
      </c>
      <c r="C31" s="8" t="s">
        <v>15</v>
      </c>
    </row>
    <row r="32" spans="1:3" x14ac:dyDescent="0.25">
      <c r="A32" s="3" t="s">
        <v>17</v>
      </c>
      <c r="B32" s="25"/>
      <c r="C32" s="8"/>
    </row>
    <row r="33" spans="1:3" ht="8.25" customHeight="1" x14ac:dyDescent="0.25">
      <c r="A33" s="13"/>
      <c r="B33" s="14"/>
      <c r="C33" s="15"/>
    </row>
    <row r="34" spans="1:3" ht="15.75" customHeight="1" x14ac:dyDescent="0.25">
      <c r="A34" s="2" t="s">
        <v>18</v>
      </c>
      <c r="B34" s="25">
        <f>IF(B19*(B7-B25)*4.2/1000&lt;0,"ATTENZIONE !",B19*(B7-B25)*4.2/1000)</f>
        <v>13.229999999999995</v>
      </c>
      <c r="C34" s="8" t="s">
        <v>29</v>
      </c>
    </row>
    <row r="35" spans="1:3" x14ac:dyDescent="0.25">
      <c r="A35" s="3" t="s">
        <v>19</v>
      </c>
      <c r="B35" s="25"/>
      <c r="C35" s="8"/>
    </row>
    <row r="36" spans="1:3" ht="8.25" customHeight="1" x14ac:dyDescent="0.25">
      <c r="A36" s="13"/>
      <c r="B36" s="14"/>
      <c r="C36" s="15"/>
    </row>
    <row r="37" spans="1:3" ht="15.75" customHeight="1" x14ac:dyDescent="0.25">
      <c r="A37" s="2" t="s">
        <v>20</v>
      </c>
      <c r="B37" s="25">
        <f>IF(B34*60/((B31-B22)*3.6)&lt;0,"illimitato",B34*60/((B31-B22)*3.6))</f>
        <v>13.476389676687457</v>
      </c>
      <c r="C37" s="8" t="s">
        <v>21</v>
      </c>
    </row>
    <row r="38" spans="1:3" x14ac:dyDescent="0.25">
      <c r="A38" s="3" t="s">
        <v>30</v>
      </c>
      <c r="B38" s="25"/>
      <c r="C38" s="8"/>
    </row>
    <row r="39" spans="1:3" ht="8.25" customHeight="1" x14ac:dyDescent="0.25">
      <c r="A39" s="13"/>
      <c r="B39" s="14"/>
      <c r="C39" s="15"/>
    </row>
    <row r="40" spans="1:3" ht="15.75" customHeight="1" x14ac:dyDescent="0.25">
      <c r="A40" s="2" t="s">
        <v>22</v>
      </c>
      <c r="B40" s="25">
        <f>IF(B34*60/((B31-B22)*3.6)&lt;0,"illimitato",B16*B37)</f>
        <v>134.76389676687458</v>
      </c>
      <c r="C40" s="8" t="s">
        <v>14</v>
      </c>
    </row>
    <row r="41" spans="1:3" x14ac:dyDescent="0.25">
      <c r="A41" s="3" t="s">
        <v>23</v>
      </c>
      <c r="B41" s="25"/>
      <c r="C41" s="8"/>
    </row>
    <row r="42" spans="1:3" ht="8.25" customHeight="1" x14ac:dyDescent="0.25">
      <c r="A42" s="13"/>
      <c r="B42" s="14"/>
      <c r="C42" s="15"/>
    </row>
    <row r="43" spans="1:3" ht="15.75" customHeight="1" x14ac:dyDescent="0.25">
      <c r="A43" s="2" t="s">
        <v>24</v>
      </c>
      <c r="B43" s="27">
        <f>IF(B19*(B7-B25)*60/(B22*862)&lt;0,"ATTENZIONE !",B19*(B7-B25)*60/(B22*862))</f>
        <v>27.407192575406018</v>
      </c>
      <c r="C43" s="8" t="s">
        <v>21</v>
      </c>
    </row>
    <row r="44" spans="1:3" ht="25.5" x14ac:dyDescent="0.25">
      <c r="A44" s="3" t="s">
        <v>25</v>
      </c>
      <c r="B44" s="27"/>
      <c r="C44" s="8"/>
    </row>
    <row r="45" spans="1:3" ht="8.25" customHeight="1" x14ac:dyDescent="0.25">
      <c r="A45" s="22"/>
      <c r="B45" s="9"/>
      <c r="C45" s="23"/>
    </row>
  </sheetData>
  <sheetProtection password="8397" sheet="1" objects="1" scenarios="1" selectLockedCells="1"/>
  <mergeCells count="45">
    <mergeCell ref="A45:C45"/>
    <mergeCell ref="A1:C1"/>
    <mergeCell ref="A30:C30"/>
    <mergeCell ref="A33:C33"/>
    <mergeCell ref="A36:C36"/>
    <mergeCell ref="A39:C39"/>
    <mergeCell ref="A42:C42"/>
    <mergeCell ref="A12:C12"/>
    <mergeCell ref="A15:C15"/>
    <mergeCell ref="A18:C18"/>
    <mergeCell ref="A21:C21"/>
    <mergeCell ref="A24:C24"/>
    <mergeCell ref="B43:B44"/>
    <mergeCell ref="C43:C44"/>
    <mergeCell ref="B34:B35"/>
    <mergeCell ref="C34:C35"/>
    <mergeCell ref="B37:B38"/>
    <mergeCell ref="C37:C38"/>
    <mergeCell ref="B40:B41"/>
    <mergeCell ref="C40:C41"/>
    <mergeCell ref="B31:B32"/>
    <mergeCell ref="C31:C32"/>
    <mergeCell ref="C19:C20"/>
    <mergeCell ref="B22:B23"/>
    <mergeCell ref="A5:C5"/>
    <mergeCell ref="A29:C29"/>
    <mergeCell ref="B13:B14"/>
    <mergeCell ref="C13:C14"/>
    <mergeCell ref="B16:B17"/>
    <mergeCell ref="C16:C17"/>
    <mergeCell ref="B19:B20"/>
    <mergeCell ref="C22:C23"/>
    <mergeCell ref="B25:B26"/>
    <mergeCell ref="C25:C26"/>
    <mergeCell ref="A27:C27"/>
    <mergeCell ref="A28:C28"/>
    <mergeCell ref="A2:C2"/>
    <mergeCell ref="A3:C3"/>
    <mergeCell ref="B7:B8"/>
    <mergeCell ref="C7:C8"/>
    <mergeCell ref="B10:B11"/>
    <mergeCell ref="C10:C11"/>
    <mergeCell ref="A4:C4"/>
    <mergeCell ref="A6:C6"/>
    <mergeCell ref="A9:C9"/>
  </mergeCells>
  <pageMargins left="0.7" right="0.7" top="0.54" bottom="0.44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7"/>
  <sheetViews>
    <sheetView workbookViewId="0">
      <selection activeCell="A7" sqref="A7:C7"/>
    </sheetView>
  </sheetViews>
  <sheetFormatPr defaultRowHeight="15" x14ac:dyDescent="0.25"/>
  <cols>
    <col min="1" max="1" width="64" style="1" customWidth="1"/>
    <col min="2" max="2" width="12.140625" style="1" customWidth="1"/>
    <col min="3" max="3" width="11.140625" style="1" customWidth="1"/>
    <col min="4" max="16384" width="9.140625" style="1"/>
  </cols>
  <sheetData>
    <row r="1" spans="1:3" ht="99.75" customHeight="1" x14ac:dyDescent="0.25">
      <c r="A1" s="26"/>
      <c r="B1" s="26"/>
      <c r="C1" s="26"/>
    </row>
    <row r="2" spans="1:3" ht="53.25" customHeight="1" x14ac:dyDescent="0.45">
      <c r="A2" s="5" t="s">
        <v>26</v>
      </c>
      <c r="B2" s="5"/>
      <c r="C2" s="5"/>
    </row>
    <row r="3" spans="1:3" ht="18.75" x14ac:dyDescent="0.3">
      <c r="A3" s="6" t="s">
        <v>34</v>
      </c>
      <c r="B3" s="6"/>
      <c r="C3" s="6"/>
    </row>
    <row r="4" spans="1:3" ht="83.25" customHeight="1" x14ac:dyDescent="0.25">
      <c r="A4" s="31" t="s">
        <v>33</v>
      </c>
      <c r="B4" s="31"/>
      <c r="C4" s="31"/>
    </row>
    <row r="5" spans="1:3" s="4" customFormat="1" ht="229.5" customHeight="1" x14ac:dyDescent="0.25">
      <c r="A5" s="26"/>
      <c r="B5" s="26"/>
      <c r="C5" s="26"/>
    </row>
    <row r="6" spans="1:3" s="4" customFormat="1" ht="77.25" customHeight="1" x14ac:dyDescent="0.25">
      <c r="A6" s="30" t="s">
        <v>36</v>
      </c>
      <c r="B6" s="30"/>
      <c r="C6" s="30"/>
    </row>
    <row r="7" spans="1:3" ht="75.75" customHeight="1" x14ac:dyDescent="0.25">
      <c r="A7" s="28" t="s">
        <v>37</v>
      </c>
      <c r="B7" s="29"/>
      <c r="C7" s="29"/>
    </row>
  </sheetData>
  <sheetProtection password="8397" sheet="1" objects="1" scenarios="1" selectLockedCells="1"/>
  <mergeCells count="7">
    <mergeCell ref="A1:C1"/>
    <mergeCell ref="A7:C7"/>
    <mergeCell ref="A5:C5"/>
    <mergeCell ref="A6:C6"/>
    <mergeCell ref="A4:C4"/>
    <mergeCell ref="A2:C2"/>
    <mergeCell ref="A3:C3"/>
  </mergeCells>
  <pageMargins left="0.7" right="0.7" top="0.75" bottom="0.6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Calcolo prestazioni</vt:lpstr>
      <vt:lpstr>Esempio lettura diagramma</vt:lpstr>
      <vt:lpstr>'Calcolo prestazioni'!Area_stampa</vt:lpstr>
      <vt:lpstr>'Esempio lettura diagramma'!Area_stampa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Merlo - BRV</dc:creator>
  <cp:lastModifiedBy>Maurizio Merlo - BRV</cp:lastModifiedBy>
  <cp:lastPrinted>2014-02-06T10:56:30Z</cp:lastPrinted>
  <dcterms:created xsi:type="dcterms:W3CDTF">2014-01-27T14:15:25Z</dcterms:created>
  <dcterms:modified xsi:type="dcterms:W3CDTF">2014-02-06T13:48:26Z</dcterms:modified>
</cp:coreProperties>
</file>